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 s="1"/>
  <c r="J24" i="1"/>
  <c r="I24" i="1" s="1"/>
  <c r="J25" i="1"/>
  <c r="I25" i="1" s="1"/>
  <c r="J47" i="1"/>
  <c r="J48" i="1"/>
  <c r="K49" i="1"/>
  <c r="L49" i="1"/>
  <c r="N49" i="1"/>
  <c r="O49" i="1"/>
  <c r="P49" i="1"/>
  <c r="G89" i="1"/>
  <c r="J68" i="1"/>
  <c r="I68" i="1" s="1"/>
  <c r="J69" i="1"/>
  <c r="I69" i="1" s="1"/>
  <c r="J70" i="1"/>
  <c r="I70" i="1" s="1"/>
  <c r="J71" i="1"/>
  <c r="I71" i="1" s="1"/>
  <c r="J72" i="1"/>
  <c r="I72" i="1" s="1"/>
  <c r="J73" i="1"/>
  <c r="I73" i="1" s="1"/>
  <c r="J74" i="1"/>
  <c r="I74" i="1" s="1"/>
  <c r="J75" i="1"/>
  <c r="I75" i="1" s="1"/>
  <c r="J76" i="1"/>
  <c r="I76" i="1" s="1"/>
  <c r="J77" i="1"/>
  <c r="I77" i="1" s="1"/>
  <c r="J78" i="1"/>
  <c r="J79" i="1"/>
  <c r="I79" i="1" s="1"/>
  <c r="J80" i="1"/>
  <c r="J81" i="1"/>
  <c r="I81" i="1" s="1"/>
  <c r="J82" i="1"/>
  <c r="I82" i="1" s="1"/>
  <c r="J83" i="1"/>
  <c r="I83" i="1" s="1"/>
  <c r="J84" i="1"/>
  <c r="I84" i="1" s="1"/>
  <c r="J85" i="1"/>
  <c r="I85" i="1" s="1"/>
  <c r="J86" i="1"/>
  <c r="I86" i="1" s="1"/>
  <c r="J87" i="1"/>
  <c r="I87" i="1" s="1"/>
  <c r="J88" i="1"/>
  <c r="I88" i="1" s="1"/>
  <c r="I67" i="1"/>
  <c r="I78" i="1"/>
  <c r="I80" i="1"/>
  <c r="N32" i="1"/>
  <c r="N30" i="1"/>
  <c r="J9" i="1"/>
  <c r="J53" i="1"/>
  <c r="J54" i="1"/>
  <c r="J55" i="1"/>
  <c r="J56" i="1"/>
  <c r="J52" i="1"/>
  <c r="J33" i="1"/>
  <c r="J34" i="1"/>
  <c r="J35" i="1"/>
  <c r="J36" i="1"/>
  <c r="J38" i="1"/>
  <c r="J39" i="1"/>
  <c r="J40" i="1"/>
  <c r="J43" i="1"/>
  <c r="J44" i="1"/>
  <c r="J45" i="1"/>
  <c r="J46" i="1"/>
  <c r="J10" i="1"/>
  <c r="J13" i="1"/>
  <c r="J15" i="1"/>
  <c r="J16" i="1"/>
  <c r="J17" i="1"/>
  <c r="J18" i="1"/>
  <c r="J19" i="1"/>
  <c r="J20" i="1"/>
  <c r="J21" i="1"/>
  <c r="J26" i="1"/>
  <c r="J27" i="1"/>
  <c r="G58" i="1" l="1"/>
  <c r="G49" i="1"/>
  <c r="J58" i="1"/>
  <c r="K58" i="1"/>
  <c r="L58" i="1"/>
  <c r="N58" i="1"/>
  <c r="O58" i="1"/>
  <c r="P58" i="1"/>
  <c r="M58" i="1"/>
  <c r="I55" i="1"/>
  <c r="I56" i="1"/>
  <c r="I57" i="1"/>
  <c r="I53" i="1"/>
  <c r="I34" i="1"/>
  <c r="I37" i="1"/>
  <c r="I38" i="1"/>
  <c r="I40" i="1"/>
  <c r="I42" i="1"/>
  <c r="I43" i="1"/>
  <c r="I44" i="1"/>
  <c r="I45" i="1"/>
  <c r="I33" i="1"/>
  <c r="M32" i="1"/>
  <c r="I10" i="1"/>
  <c r="I11" i="1"/>
  <c r="I12" i="1"/>
  <c r="I13" i="1"/>
  <c r="I14" i="1"/>
  <c r="I15" i="1"/>
  <c r="I16" i="1"/>
  <c r="I17" i="1"/>
  <c r="I18" i="1"/>
  <c r="I19" i="1"/>
  <c r="I20" i="1"/>
  <c r="I22" i="1"/>
  <c r="I27" i="1"/>
  <c r="I28" i="1"/>
  <c r="I29" i="1"/>
  <c r="I54" i="1" l="1"/>
  <c r="I58" i="1" s="1"/>
  <c r="M30" i="1"/>
  <c r="M49" i="1" s="1"/>
</calcChain>
</file>

<file path=xl/sharedStrings.xml><?xml version="1.0" encoding="utf-8"?>
<sst xmlns="http://schemas.openxmlformats.org/spreadsheetml/2006/main" count="169" uniqueCount="144">
  <si>
    <t>ПРОГРАММЫ БАКАЛАВРИАТА</t>
  </si>
  <si>
    <t>Код</t>
  </si>
  <si>
    <t>Наименование НП, специальности</t>
  </si>
  <si>
    <t xml:space="preserve"> 01.03.02</t>
  </si>
  <si>
    <t>Прикладная математика и информатика</t>
  </si>
  <si>
    <t xml:space="preserve"> 03.03.02</t>
  </si>
  <si>
    <t>Физика</t>
  </si>
  <si>
    <t xml:space="preserve"> 04.03.01</t>
  </si>
  <si>
    <t>Химия</t>
  </si>
  <si>
    <t xml:space="preserve"> 05.03.02</t>
  </si>
  <si>
    <t>География</t>
  </si>
  <si>
    <t xml:space="preserve"> 06.03.01</t>
  </si>
  <si>
    <t>Биология</t>
  </si>
  <si>
    <t xml:space="preserve"> 09.03.01</t>
  </si>
  <si>
    <t>Информатика и вычислительная техника</t>
  </si>
  <si>
    <t xml:space="preserve"> 19.03.02</t>
  </si>
  <si>
    <t>Продукты питания из растительного сырья</t>
  </si>
  <si>
    <t>Продукты питания животного происхождения</t>
  </si>
  <si>
    <t xml:space="preserve"> 29.03.05</t>
  </si>
  <si>
    <t>Конструирование изделий легкой промышленности</t>
  </si>
  <si>
    <t>37.03.01</t>
  </si>
  <si>
    <t>Психология</t>
  </si>
  <si>
    <t>38.03.01</t>
  </si>
  <si>
    <t>Экономика</t>
  </si>
  <si>
    <t>Экономика, профиль «Мировая экономика»</t>
  </si>
  <si>
    <t>38.03.02</t>
  </si>
  <si>
    <t>Менеджмент</t>
  </si>
  <si>
    <t>39.03.01</t>
  </si>
  <si>
    <t>Социология</t>
  </si>
  <si>
    <t>40.03.01</t>
  </si>
  <si>
    <t>Юриспруденция</t>
  </si>
  <si>
    <t>42.03.01</t>
  </si>
  <si>
    <t>Реклама и связи с общественностью</t>
  </si>
  <si>
    <t>42.03.02</t>
  </si>
  <si>
    <t>Журналистика</t>
  </si>
  <si>
    <t>43.03.02</t>
  </si>
  <si>
    <t>Туризм</t>
  </si>
  <si>
    <t>44.03.01</t>
  </si>
  <si>
    <t>Педагогическое образование, профиль «Изобразительное искусство (живопись, графика, скульптура)»</t>
  </si>
  <si>
    <t>44.03.02</t>
  </si>
  <si>
    <t>Психолого-педагогическое образование, профиль «Практическая психология и образовательные технологии»</t>
  </si>
  <si>
    <t>44.03.03</t>
  </si>
  <si>
    <t>Специальное (дефектологическое) образование, профиль «Логопедия»</t>
  </si>
  <si>
    <t>Специальное (дефектологическое) образование, профиль «Дефектология»</t>
  </si>
  <si>
    <t>Педагогическое образование (с двумя профилями подготовки), профили:</t>
  </si>
  <si>
    <t>44.03.05</t>
  </si>
  <si>
    <t>«Дошкольное образование. Дополнительное образование»</t>
  </si>
  <si>
    <t>«Начальное образование. Психология образования»</t>
  </si>
  <si>
    <t>«Осетинский язык и литература. Иностранный язык»</t>
  </si>
  <si>
    <t>«Физика. Математика»</t>
  </si>
  <si>
    <t>«Биология. Химия»</t>
  </si>
  <si>
    <t>«История. Обществознание»</t>
  </si>
  <si>
    <t>«Иностранный язык. Русский язык как иностранный»</t>
  </si>
  <si>
    <t>«Математика. Информатика»</t>
  </si>
  <si>
    <t>«Физическая культура. Адаптивная физическая культура»</t>
  </si>
  <si>
    <t>45.03.01</t>
  </si>
  <si>
    <t>Филология, профиль «Осетинский язык и литература»</t>
  </si>
  <si>
    <t>Филология, профиль «Русский язык и литература»</t>
  </si>
  <si>
    <t>45.03.02</t>
  </si>
  <si>
    <t>Лингвистика</t>
  </si>
  <si>
    <t>46.03.01</t>
  </si>
  <si>
    <t>История</t>
  </si>
  <si>
    <t>49.03.01</t>
  </si>
  <si>
    <t>Физическая культура</t>
  </si>
  <si>
    <t xml:space="preserve"> 54.03.01</t>
  </si>
  <si>
    <t>Дизайн, профиль «Графический дизайн»</t>
  </si>
  <si>
    <t>58.03.01</t>
  </si>
  <si>
    <t>Востоковедение и африканистика</t>
  </si>
  <si>
    <t>ИТОГО</t>
  </si>
  <si>
    <t>ПРОГРАММЫ СПЕЦИАЛИТЕТА</t>
  </si>
  <si>
    <t xml:space="preserve"> 31.05.03</t>
  </si>
  <si>
    <t>Стоматология</t>
  </si>
  <si>
    <t>33.05.01</t>
  </si>
  <si>
    <t>Фармация</t>
  </si>
  <si>
    <t>38.05.01</t>
  </si>
  <si>
    <t>Экономическая безопасность</t>
  </si>
  <si>
    <t>40.05.02</t>
  </si>
  <si>
    <t>Правоохранительная деятельность, профиль «Оперативно-розыскная деятельность»</t>
  </si>
  <si>
    <t>52.05.01</t>
  </si>
  <si>
    <t>Актерское искусство</t>
  </si>
  <si>
    <t>54.05.02</t>
  </si>
  <si>
    <t>Живопись</t>
  </si>
  <si>
    <t>ВСЕГО МЕСТ</t>
  </si>
  <si>
    <t>основной конкурс</t>
  </si>
  <si>
    <t>целевая квота</t>
  </si>
  <si>
    <t>особая квота</t>
  </si>
  <si>
    <t>отдельная квота</t>
  </si>
  <si>
    <t>Очная форма обучения</t>
  </si>
  <si>
    <t>Заочная форма обучения</t>
  </si>
  <si>
    <t xml:space="preserve">Контрольные цифры приема граждан на обучение по программам бакалавриата
за счет бюджетных ассигнований
федерального бюджета
</t>
  </si>
  <si>
    <t xml:space="preserve"> 19.03.03</t>
  </si>
  <si>
    <t>«Русский язык и литература. Основы медиакоммуникаций»</t>
  </si>
  <si>
    <t>Процент 
целевой квоты</t>
  </si>
  <si>
    <t xml:space="preserve">ПРОГРАММЫ МАГИСТРАТУРЫ </t>
  </si>
  <si>
    <t>Прикладная математика и информатика, программа «Математическое и информационное обеспечение производственной деятельности»</t>
  </si>
  <si>
    <t>Физика, программа «Нанотехнологии в микроэлектронике»</t>
  </si>
  <si>
    <t>Химия, программа «Органическая химия»</t>
  </si>
  <si>
    <t>Экология и природопользование, программа «Государственное и муниципальное управление в сфере экологии и природопользования»</t>
  </si>
  <si>
    <t>Биология, программа «Экология»</t>
  </si>
  <si>
    <t>Градостроительство, программа «Управление пространственным развитием городов»</t>
  </si>
  <si>
    <t>Продукты питания из растительного сырья, программа «Технологии продуктов функционального и специализированного назначения из растительного сырья»</t>
  </si>
  <si>
    <t>37.04.01</t>
  </si>
  <si>
    <t>Психология, программа «Психология развития»</t>
  </si>
  <si>
    <t>38.04.01</t>
  </si>
  <si>
    <t>Экономика, программа «Экономическая безопасность»</t>
  </si>
  <si>
    <t>Жилищное хозяйство и коммунальная инфраструктура, программа «Управление жилищным хозяйством и коммунальной инфраструктурой»</t>
  </si>
  <si>
    <t>Экономика, программа «Финансовые расследования в организациях»</t>
  </si>
  <si>
    <t>Экономика, программа «Управление цепями поставок в международном бизнесе»</t>
  </si>
  <si>
    <t>38.04.02</t>
  </si>
  <si>
    <t>Менеджмент, программа «Маркетинг, реклама и связи с общественностью»</t>
  </si>
  <si>
    <t>39.04.01</t>
  </si>
  <si>
    <t>Социология, программа «Современные методы и технологии в изучении социальных проблем общества»</t>
  </si>
  <si>
    <t>40.04.01</t>
  </si>
  <si>
    <t>Юриспруденция, программа «Гражданское право»</t>
  </si>
  <si>
    <t>Юриспруденция, программа «Уголовное право и криминология»</t>
  </si>
  <si>
    <t>Юриспруденция, программа «Конституционное право; муниципальное право»</t>
  </si>
  <si>
    <t>41.04.01</t>
  </si>
  <si>
    <t>Зарубежное регионоведение, программа «Южный Кавказ в мировой политике и международные отношения»</t>
  </si>
  <si>
    <t>42.04.02</t>
  </si>
  <si>
    <t>Журналистика, программа «Актуальная журналистика»</t>
  </si>
  <si>
    <t>43.04.02</t>
  </si>
  <si>
    <t>Туризм, программа «Менеджмент туристских дестинаций»</t>
  </si>
  <si>
    <t>44.04.01</t>
  </si>
  <si>
    <t>Педагогическое образование, программа «Индивидуализация физического развития»</t>
  </si>
  <si>
    <t>Педагогическое образование, программа «Руководитель образовательной организации»</t>
  </si>
  <si>
    <t>Педагогическое образование, программа «Преподавание осетинского языка в поликультурной среде»</t>
  </si>
  <si>
    <t>45.04.01</t>
  </si>
  <si>
    <t>Филология, программа «Русская литература»</t>
  </si>
  <si>
    <t>45.04.02</t>
  </si>
  <si>
    <t>Лингвистика, программа «Иностранный язык и межкультурная коммуникация»</t>
  </si>
  <si>
    <t>46.04.01</t>
  </si>
  <si>
    <t>История, программа «Историко-культурный туризм»</t>
  </si>
  <si>
    <t>54.04.01</t>
  </si>
  <si>
    <t>Дизайн, программа «Графический дизайн»</t>
  </si>
  <si>
    <t>58.04.01</t>
  </si>
  <si>
    <t>Востоковедение и африканистика, программа «Иран в современную эпоху»</t>
  </si>
  <si>
    <t xml:space="preserve"> 01.04.02</t>
  </si>
  <si>
    <t xml:space="preserve"> 03.04.02</t>
  </si>
  <si>
    <t xml:space="preserve"> 04.04.01</t>
  </si>
  <si>
    <t xml:space="preserve"> 05.04.06</t>
  </si>
  <si>
    <t xml:space="preserve"> 06.04.01</t>
  </si>
  <si>
    <t xml:space="preserve"> 07.04.04</t>
  </si>
  <si>
    <t xml:space="preserve"> 19.04.02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</si>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</sst>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wrapText="1"/>
    </xf>
    <xf numFmtId="9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1" fontId="4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ill="1" applyBorder="1"/>
    <xf numFmtId="1" fontId="4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1" fontId="0" fillId="2" borderId="0" xfId="0" applyNumberFormat="1" applyFill="1"/>
    <xf numFmtId="0" fontId="4" fillId="0" borderId="8" xfId="0" applyFont="1" applyBorder="1" applyAlignment="1">
      <alignment horizontal="right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3:P89"/>
  <sheetViews>
    <sheetView tabSelected="1" topLeftCell="A41" zoomScale="85" zoomScaleNormal="85" workbookViewId="0">
      <selection activeCell="J61" sqref="J61:J88"/>
    </sheetView>
  </sheetViews>
  <sheetFormatPr defaultRowHeight="15" x14ac:dyDescent="0.25"/>
  <cols>
    <col min="5" max="5" width="9.85546875" style="14" bestFit="1" customWidth="1"/>
    <col min="6" max="6" width="65.140625" style="15" customWidth="1"/>
    <col min="7" max="8" width="18.5703125" style="1" customWidth="1"/>
    <col min="9" max="9" width="17.42578125" style="42" bestFit="1" customWidth="1"/>
    <col min="10" max="10" width="15.42578125" style="42" customWidth="1"/>
    <col min="11" max="11" width="15.42578125" style="18" customWidth="1"/>
    <col min="12" max="12" width="15.85546875" style="18" bestFit="1" customWidth="1"/>
    <col min="13" max="13" width="17.42578125" style="18" bestFit="1" customWidth="1"/>
    <col min="14" max="14" width="13.85546875" style="20" bestFit="1" customWidth="1"/>
    <col min="15" max="15" width="12.5703125" style="20" bestFit="1" customWidth="1"/>
    <col min="16" max="16" width="15.85546875" style="20" bestFit="1" customWidth="1"/>
  </cols>
  <sheetData>
    <row r="3" spans="5:16" x14ac:dyDescent="0.25">
      <c r="E3" s="43" t="s">
        <v>143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5:16" x14ac:dyDescent="0.25">
      <c r="E4" s="44" t="s">
        <v>0</v>
      </c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</row>
    <row r="5" spans="5:16" ht="59.1" customHeight="1" x14ac:dyDescent="0.25">
      <c r="E5" s="58" t="s">
        <v>1</v>
      </c>
      <c r="F5" s="47" t="s">
        <v>2</v>
      </c>
      <c r="G5" s="58" t="s">
        <v>82</v>
      </c>
      <c r="H5" s="47" t="s">
        <v>92</v>
      </c>
      <c r="I5" s="59" t="s">
        <v>89</v>
      </c>
      <c r="J5" s="60"/>
      <c r="K5" s="60"/>
      <c r="L5" s="60"/>
      <c r="M5" s="60"/>
      <c r="N5" s="60"/>
      <c r="O5" s="60"/>
      <c r="P5" s="61"/>
    </row>
    <row r="6" spans="5:16" x14ac:dyDescent="0.25">
      <c r="E6" s="48"/>
      <c r="F6" s="62"/>
      <c r="G6" s="48"/>
      <c r="H6" s="48"/>
      <c r="I6" s="57" t="s">
        <v>87</v>
      </c>
      <c r="J6" s="57"/>
      <c r="K6" s="57"/>
      <c r="L6" s="57"/>
      <c r="M6" s="57" t="s">
        <v>88</v>
      </c>
      <c r="N6" s="57"/>
      <c r="O6" s="57"/>
      <c r="P6" s="57"/>
    </row>
    <row r="7" spans="5:16" x14ac:dyDescent="0.25">
      <c r="E7" s="48"/>
      <c r="F7" s="62"/>
      <c r="G7" s="48"/>
      <c r="H7" s="48"/>
      <c r="I7" s="57"/>
      <c r="J7" s="57"/>
      <c r="K7" s="57"/>
      <c r="L7" s="57"/>
      <c r="M7" s="57"/>
      <c r="N7" s="57"/>
      <c r="O7" s="57"/>
      <c r="P7" s="57"/>
    </row>
    <row r="8" spans="5:16" ht="27.4" customHeight="1" x14ac:dyDescent="0.25">
      <c r="E8" s="49"/>
      <c r="F8" s="63"/>
      <c r="G8" s="49"/>
      <c r="H8" s="49"/>
      <c r="I8" s="37" t="s">
        <v>83</v>
      </c>
      <c r="J8" s="65" t="s">
        <v>84</v>
      </c>
      <c r="K8" s="39" t="s">
        <v>85</v>
      </c>
      <c r="L8" s="39" t="s">
        <v>86</v>
      </c>
      <c r="M8" s="39" t="s">
        <v>83</v>
      </c>
      <c r="N8" s="39" t="s">
        <v>84</v>
      </c>
      <c r="O8" s="39" t="s">
        <v>85</v>
      </c>
      <c r="P8" s="39" t="s">
        <v>86</v>
      </c>
    </row>
    <row r="9" spans="5:16" x14ac:dyDescent="0.25">
      <c r="E9" s="3" t="s">
        <v>3</v>
      </c>
      <c r="F9" s="3" t="s">
        <v>4</v>
      </c>
      <c r="G9" s="4">
        <v>45</v>
      </c>
      <c r="H9" s="16">
        <v>0.1</v>
      </c>
      <c r="I9" s="41">
        <v>30</v>
      </c>
      <c r="J9" s="66">
        <f>(H9*G9/100)*100</f>
        <v>4.5</v>
      </c>
      <c r="K9" s="17">
        <v>5</v>
      </c>
      <c r="L9" s="17">
        <v>5</v>
      </c>
      <c r="M9" s="17">
        <v>0</v>
      </c>
      <c r="N9" s="17">
        <v>0</v>
      </c>
      <c r="O9" s="17">
        <v>0</v>
      </c>
      <c r="P9" s="17">
        <v>0</v>
      </c>
    </row>
    <row r="10" spans="5:16" x14ac:dyDescent="0.25">
      <c r="E10" s="3" t="s">
        <v>5</v>
      </c>
      <c r="F10" s="3" t="s">
        <v>6</v>
      </c>
      <c r="G10" s="4">
        <v>20</v>
      </c>
      <c r="H10" s="16">
        <v>0.05</v>
      </c>
      <c r="I10" s="41">
        <f t="shared" ref="I10:I29" si="0">G10-J10-K10-L10</f>
        <v>15</v>
      </c>
      <c r="J10" s="66">
        <f t="shared" ref="J10:J27" si="1">(H10*G10/100)*100</f>
        <v>1</v>
      </c>
      <c r="K10" s="17">
        <v>2</v>
      </c>
      <c r="L10" s="17">
        <v>2</v>
      </c>
      <c r="M10" s="17">
        <v>0</v>
      </c>
      <c r="N10" s="17">
        <v>0</v>
      </c>
      <c r="O10" s="17">
        <v>0</v>
      </c>
      <c r="P10" s="17">
        <v>0</v>
      </c>
    </row>
    <row r="11" spans="5:16" x14ac:dyDescent="0.25">
      <c r="E11" s="3" t="s">
        <v>7</v>
      </c>
      <c r="F11" s="3" t="s">
        <v>8</v>
      </c>
      <c r="G11" s="4">
        <v>21</v>
      </c>
      <c r="H11" s="16">
        <v>0.1</v>
      </c>
      <c r="I11" s="41">
        <f t="shared" si="0"/>
        <v>13</v>
      </c>
      <c r="J11" s="66">
        <v>2</v>
      </c>
      <c r="K11" s="17">
        <v>3</v>
      </c>
      <c r="L11" s="17">
        <v>3</v>
      </c>
      <c r="M11" s="17">
        <v>0</v>
      </c>
      <c r="N11" s="17">
        <v>0</v>
      </c>
      <c r="O11" s="17">
        <v>0</v>
      </c>
      <c r="P11" s="17">
        <v>0</v>
      </c>
    </row>
    <row r="12" spans="5:16" x14ac:dyDescent="0.25">
      <c r="E12" s="3" t="s">
        <v>9</v>
      </c>
      <c r="F12" s="3" t="s">
        <v>10</v>
      </c>
      <c r="G12" s="4">
        <v>21</v>
      </c>
      <c r="H12" s="16">
        <v>0.05</v>
      </c>
      <c r="I12" s="41">
        <f t="shared" si="0"/>
        <v>14</v>
      </c>
      <c r="J12" s="66">
        <v>1</v>
      </c>
      <c r="K12" s="17">
        <v>3</v>
      </c>
      <c r="L12" s="17">
        <v>3</v>
      </c>
      <c r="M12" s="17">
        <v>0</v>
      </c>
      <c r="N12" s="17">
        <v>0</v>
      </c>
      <c r="O12" s="17">
        <v>0</v>
      </c>
      <c r="P12" s="17">
        <v>0</v>
      </c>
    </row>
    <row r="13" spans="5:16" x14ac:dyDescent="0.25">
      <c r="E13" s="3" t="s">
        <v>11</v>
      </c>
      <c r="F13" s="3" t="s">
        <v>12</v>
      </c>
      <c r="G13" s="4">
        <v>18</v>
      </c>
      <c r="H13" s="16">
        <v>0.05</v>
      </c>
      <c r="I13" s="41">
        <f t="shared" si="0"/>
        <v>13.100000000000001</v>
      </c>
      <c r="J13" s="66">
        <f t="shared" si="1"/>
        <v>0.90000000000000013</v>
      </c>
      <c r="K13" s="17">
        <v>2</v>
      </c>
      <c r="L13" s="17">
        <v>2</v>
      </c>
      <c r="M13" s="17">
        <v>0</v>
      </c>
      <c r="N13" s="17">
        <v>0</v>
      </c>
      <c r="O13" s="17">
        <v>0</v>
      </c>
      <c r="P13" s="17">
        <v>0</v>
      </c>
    </row>
    <row r="14" spans="5:16" x14ac:dyDescent="0.25">
      <c r="E14" s="3" t="s">
        <v>13</v>
      </c>
      <c r="F14" s="3" t="s">
        <v>14</v>
      </c>
      <c r="G14" s="4">
        <v>28</v>
      </c>
      <c r="H14" s="16">
        <v>0.15</v>
      </c>
      <c r="I14" s="41">
        <f t="shared" si="0"/>
        <v>18</v>
      </c>
      <c r="J14" s="66">
        <v>4</v>
      </c>
      <c r="K14" s="17">
        <v>3</v>
      </c>
      <c r="L14" s="17">
        <v>3</v>
      </c>
      <c r="M14" s="17">
        <v>0</v>
      </c>
      <c r="N14" s="17">
        <v>0</v>
      </c>
      <c r="O14" s="17">
        <v>0</v>
      </c>
      <c r="P14" s="17">
        <v>0</v>
      </c>
    </row>
    <row r="15" spans="5:16" x14ac:dyDescent="0.25">
      <c r="E15" s="5" t="s">
        <v>15</v>
      </c>
      <c r="F15" s="3" t="s">
        <v>16</v>
      </c>
      <c r="G15" s="4">
        <v>19</v>
      </c>
      <c r="H15" s="16">
        <v>0.1</v>
      </c>
      <c r="I15" s="41">
        <f t="shared" si="0"/>
        <v>13.100000000000001</v>
      </c>
      <c r="J15" s="66">
        <f t="shared" si="1"/>
        <v>1.9000000000000004</v>
      </c>
      <c r="K15" s="17">
        <v>2</v>
      </c>
      <c r="L15" s="17">
        <v>2</v>
      </c>
      <c r="M15" s="17">
        <v>0</v>
      </c>
      <c r="N15" s="17">
        <v>0</v>
      </c>
      <c r="O15" s="17">
        <v>0</v>
      </c>
      <c r="P15" s="17">
        <v>0</v>
      </c>
    </row>
    <row r="16" spans="5:16" x14ac:dyDescent="0.25">
      <c r="E16" s="6" t="s">
        <v>90</v>
      </c>
      <c r="F16" s="3" t="s">
        <v>17</v>
      </c>
      <c r="G16" s="4">
        <v>18</v>
      </c>
      <c r="H16" s="16">
        <v>0.1</v>
      </c>
      <c r="I16" s="41">
        <f t="shared" si="0"/>
        <v>12.2</v>
      </c>
      <c r="J16" s="66">
        <f t="shared" si="1"/>
        <v>1.8000000000000003</v>
      </c>
      <c r="K16" s="17">
        <v>2</v>
      </c>
      <c r="L16" s="17">
        <v>2</v>
      </c>
      <c r="M16" s="17">
        <v>0</v>
      </c>
      <c r="N16" s="17">
        <v>0</v>
      </c>
      <c r="O16" s="17">
        <v>0</v>
      </c>
      <c r="P16" s="17">
        <v>0</v>
      </c>
    </row>
    <row r="17" spans="5:16" x14ac:dyDescent="0.25">
      <c r="E17" s="5" t="s">
        <v>18</v>
      </c>
      <c r="F17" s="3" t="s">
        <v>19</v>
      </c>
      <c r="G17" s="4">
        <v>15</v>
      </c>
      <c r="H17" s="16">
        <v>0.05</v>
      </c>
      <c r="I17" s="41">
        <f t="shared" si="0"/>
        <v>10.25</v>
      </c>
      <c r="J17" s="66">
        <f t="shared" si="1"/>
        <v>0.75</v>
      </c>
      <c r="K17" s="17">
        <v>2</v>
      </c>
      <c r="L17" s="17">
        <v>2</v>
      </c>
      <c r="M17" s="17">
        <v>0</v>
      </c>
      <c r="N17" s="17">
        <v>0</v>
      </c>
      <c r="O17" s="17">
        <v>0</v>
      </c>
      <c r="P17" s="17">
        <v>0</v>
      </c>
    </row>
    <row r="18" spans="5:16" x14ac:dyDescent="0.25">
      <c r="E18" s="5" t="s">
        <v>20</v>
      </c>
      <c r="F18" s="3" t="s">
        <v>21</v>
      </c>
      <c r="G18" s="4">
        <v>20</v>
      </c>
      <c r="H18" s="16">
        <v>0.1</v>
      </c>
      <c r="I18" s="41">
        <f t="shared" si="0"/>
        <v>14</v>
      </c>
      <c r="J18" s="66">
        <f t="shared" si="1"/>
        <v>2</v>
      </c>
      <c r="K18" s="17">
        <v>2</v>
      </c>
      <c r="L18" s="17">
        <v>2</v>
      </c>
      <c r="M18" s="17">
        <v>0</v>
      </c>
      <c r="N18" s="17">
        <v>0</v>
      </c>
      <c r="O18" s="17">
        <v>0</v>
      </c>
      <c r="P18" s="17">
        <v>0</v>
      </c>
    </row>
    <row r="19" spans="5:16" x14ac:dyDescent="0.25">
      <c r="E19" s="5" t="s">
        <v>22</v>
      </c>
      <c r="F19" s="3" t="s">
        <v>23</v>
      </c>
      <c r="G19" s="4">
        <v>15</v>
      </c>
      <c r="H19" s="16">
        <v>0.2</v>
      </c>
      <c r="I19" s="41">
        <f t="shared" si="0"/>
        <v>8</v>
      </c>
      <c r="J19" s="66">
        <f t="shared" si="1"/>
        <v>3</v>
      </c>
      <c r="K19" s="17">
        <v>2</v>
      </c>
      <c r="L19" s="17">
        <v>2</v>
      </c>
      <c r="M19" s="17">
        <v>0</v>
      </c>
      <c r="N19" s="17">
        <v>0</v>
      </c>
      <c r="O19" s="17">
        <v>0</v>
      </c>
      <c r="P19" s="17">
        <v>0</v>
      </c>
    </row>
    <row r="20" spans="5:16" x14ac:dyDescent="0.25">
      <c r="E20" s="5" t="s">
        <v>22</v>
      </c>
      <c r="F20" s="3" t="s">
        <v>24</v>
      </c>
      <c r="G20" s="7">
        <v>10</v>
      </c>
      <c r="H20" s="21">
        <v>0.2</v>
      </c>
      <c r="I20" s="41">
        <f t="shared" si="0"/>
        <v>6</v>
      </c>
      <c r="J20" s="66">
        <f t="shared" si="1"/>
        <v>2</v>
      </c>
      <c r="K20" s="17">
        <v>1</v>
      </c>
      <c r="L20" s="17">
        <v>1</v>
      </c>
      <c r="M20" s="17">
        <v>0</v>
      </c>
      <c r="N20" s="17">
        <v>0</v>
      </c>
      <c r="O20" s="17">
        <v>0</v>
      </c>
      <c r="P20" s="17">
        <v>0</v>
      </c>
    </row>
    <row r="21" spans="5:16" x14ac:dyDescent="0.25">
      <c r="E21" s="5" t="s">
        <v>25</v>
      </c>
      <c r="F21" s="3" t="s">
        <v>26</v>
      </c>
      <c r="G21" s="4">
        <v>15</v>
      </c>
      <c r="H21" s="16">
        <v>0.1</v>
      </c>
      <c r="I21" s="41">
        <v>9</v>
      </c>
      <c r="J21" s="66">
        <f t="shared" si="1"/>
        <v>1.5</v>
      </c>
      <c r="K21" s="17">
        <v>2</v>
      </c>
      <c r="L21" s="17">
        <v>2</v>
      </c>
      <c r="M21" s="17">
        <v>0</v>
      </c>
      <c r="N21" s="17">
        <v>0</v>
      </c>
      <c r="O21" s="17">
        <v>0</v>
      </c>
      <c r="P21" s="17">
        <v>0</v>
      </c>
    </row>
    <row r="22" spans="5:16" x14ac:dyDescent="0.25">
      <c r="E22" s="5" t="s">
        <v>27</v>
      </c>
      <c r="F22" s="3" t="s">
        <v>28</v>
      </c>
      <c r="G22" s="4">
        <v>25</v>
      </c>
      <c r="H22" s="16">
        <v>0.05</v>
      </c>
      <c r="I22" s="41">
        <f t="shared" si="0"/>
        <v>18</v>
      </c>
      <c r="J22" s="66">
        <v>1</v>
      </c>
      <c r="K22" s="17">
        <v>3</v>
      </c>
      <c r="L22" s="17">
        <v>3</v>
      </c>
      <c r="M22" s="17">
        <v>0</v>
      </c>
      <c r="N22" s="17">
        <v>0</v>
      </c>
      <c r="O22" s="17">
        <v>0</v>
      </c>
      <c r="P22" s="17">
        <v>0</v>
      </c>
    </row>
    <row r="23" spans="5:16" x14ac:dyDescent="0.25">
      <c r="E23" s="5" t="s">
        <v>29</v>
      </c>
      <c r="F23" s="3" t="s">
        <v>30</v>
      </c>
      <c r="G23" s="4">
        <v>0</v>
      </c>
      <c r="H23" s="4"/>
      <c r="I23" s="41">
        <f t="shared" si="0"/>
        <v>0</v>
      </c>
      <c r="J23" s="66">
        <f t="shared" si="1"/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5:16" x14ac:dyDescent="0.25">
      <c r="E24" s="5" t="s">
        <v>31</v>
      </c>
      <c r="F24" s="3" t="s">
        <v>32</v>
      </c>
      <c r="G24" s="4">
        <v>0</v>
      </c>
      <c r="H24" s="4"/>
      <c r="I24" s="41">
        <f t="shared" si="0"/>
        <v>0</v>
      </c>
      <c r="J24" s="66">
        <f t="shared" si="1"/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</row>
    <row r="25" spans="5:16" x14ac:dyDescent="0.25">
      <c r="E25" s="5" t="s">
        <v>33</v>
      </c>
      <c r="F25" s="3" t="s">
        <v>34</v>
      </c>
      <c r="G25" s="4">
        <v>0</v>
      </c>
      <c r="H25" s="4"/>
      <c r="I25" s="41">
        <f t="shared" si="0"/>
        <v>0</v>
      </c>
      <c r="J25" s="66">
        <f t="shared" si="1"/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5:16" x14ac:dyDescent="0.25">
      <c r="E26" s="5" t="s">
        <v>35</v>
      </c>
      <c r="F26" s="3" t="s">
        <v>36</v>
      </c>
      <c r="G26" s="4">
        <v>25</v>
      </c>
      <c r="H26" s="16">
        <v>0.1</v>
      </c>
      <c r="I26" s="41">
        <v>16</v>
      </c>
      <c r="J26" s="66">
        <f t="shared" si="1"/>
        <v>2.5</v>
      </c>
      <c r="K26" s="17">
        <v>3</v>
      </c>
      <c r="L26" s="17">
        <v>3</v>
      </c>
      <c r="M26" s="17">
        <v>0</v>
      </c>
      <c r="N26" s="17">
        <v>0</v>
      </c>
      <c r="O26" s="17">
        <v>0</v>
      </c>
      <c r="P26" s="17">
        <v>0</v>
      </c>
    </row>
    <row r="27" spans="5:16" ht="30" x14ac:dyDescent="0.25">
      <c r="E27" s="5" t="s">
        <v>37</v>
      </c>
      <c r="F27" s="3" t="s">
        <v>38</v>
      </c>
      <c r="G27" s="4">
        <v>10</v>
      </c>
      <c r="H27" s="16">
        <v>0.3</v>
      </c>
      <c r="I27" s="41">
        <f t="shared" si="0"/>
        <v>5</v>
      </c>
      <c r="J27" s="66">
        <f t="shared" si="1"/>
        <v>3</v>
      </c>
      <c r="K27" s="17">
        <v>1</v>
      </c>
      <c r="L27" s="17">
        <v>1</v>
      </c>
      <c r="M27" s="17">
        <v>0</v>
      </c>
      <c r="N27" s="17">
        <v>0</v>
      </c>
      <c r="O27" s="17">
        <v>0</v>
      </c>
      <c r="P27" s="17">
        <v>0</v>
      </c>
    </row>
    <row r="28" spans="5:16" ht="30" x14ac:dyDescent="0.25">
      <c r="E28" s="5" t="s">
        <v>39</v>
      </c>
      <c r="F28" s="3" t="s">
        <v>40</v>
      </c>
      <c r="G28" s="7">
        <v>22</v>
      </c>
      <c r="H28" s="21">
        <v>0.2</v>
      </c>
      <c r="I28" s="41">
        <f t="shared" si="0"/>
        <v>12</v>
      </c>
      <c r="J28" s="66">
        <v>4</v>
      </c>
      <c r="K28" s="17">
        <v>3</v>
      </c>
      <c r="L28" s="17">
        <v>3</v>
      </c>
      <c r="M28" s="17">
        <v>0</v>
      </c>
      <c r="N28" s="17">
        <v>0</v>
      </c>
      <c r="O28" s="17">
        <v>0</v>
      </c>
      <c r="P28" s="17">
        <v>0</v>
      </c>
    </row>
    <row r="29" spans="5:16" ht="24" customHeight="1" x14ac:dyDescent="0.25">
      <c r="E29" s="5" t="s">
        <v>41</v>
      </c>
      <c r="F29" s="3" t="s">
        <v>42</v>
      </c>
      <c r="G29" s="7">
        <v>24</v>
      </c>
      <c r="H29" s="21">
        <v>0.3</v>
      </c>
      <c r="I29" s="41">
        <f t="shared" si="0"/>
        <v>11</v>
      </c>
      <c r="J29" s="66">
        <v>7</v>
      </c>
      <c r="K29" s="17">
        <v>3</v>
      </c>
      <c r="L29" s="17">
        <v>3</v>
      </c>
      <c r="M29" s="17">
        <v>0</v>
      </c>
      <c r="N29" s="17">
        <v>0</v>
      </c>
      <c r="O29" s="17">
        <v>0</v>
      </c>
      <c r="P29" s="17">
        <v>0</v>
      </c>
    </row>
    <row r="30" spans="5:16" ht="30" x14ac:dyDescent="0.25">
      <c r="E30" s="8" t="s">
        <v>41</v>
      </c>
      <c r="F30" s="9" t="s">
        <v>43</v>
      </c>
      <c r="G30" s="10">
        <v>20</v>
      </c>
      <c r="H30" s="22">
        <v>0.3</v>
      </c>
      <c r="I30" s="41"/>
      <c r="J30" s="66"/>
      <c r="K30" s="17"/>
      <c r="L30" s="17"/>
      <c r="M30" s="17">
        <f>G30-N30-O30-P30</f>
        <v>10</v>
      </c>
      <c r="N30" s="19">
        <f>(H30*G30/100)*100</f>
        <v>6</v>
      </c>
      <c r="O30" s="19">
        <v>2</v>
      </c>
      <c r="P30" s="19">
        <v>2</v>
      </c>
    </row>
    <row r="31" spans="5:16" ht="0.95" customHeight="1" x14ac:dyDescent="0.25">
      <c r="E31" s="52" t="s">
        <v>44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4"/>
    </row>
    <row r="32" spans="5:16" x14ac:dyDescent="0.25">
      <c r="E32" s="64" t="s">
        <v>45</v>
      </c>
      <c r="F32" s="3" t="s">
        <v>46</v>
      </c>
      <c r="G32" s="4">
        <v>19</v>
      </c>
      <c r="H32" s="16">
        <v>0.3</v>
      </c>
      <c r="I32" s="41"/>
      <c r="J32" s="66"/>
      <c r="K32" s="17"/>
      <c r="L32" s="17"/>
      <c r="M32" s="17">
        <f>G32-N32-O32-P32</f>
        <v>9.3000000000000007</v>
      </c>
      <c r="N32" s="19">
        <f>(H32*G32/100)*100</f>
        <v>5.7</v>
      </c>
      <c r="O32" s="19">
        <v>2</v>
      </c>
      <c r="P32" s="19">
        <v>2</v>
      </c>
    </row>
    <row r="33" spans="5:16" x14ac:dyDescent="0.25">
      <c r="E33" s="64"/>
      <c r="F33" s="3" t="s">
        <v>47</v>
      </c>
      <c r="G33" s="4">
        <v>20</v>
      </c>
      <c r="H33" s="16">
        <v>0.3</v>
      </c>
      <c r="I33" s="41">
        <f>G33-J33-K33-L33</f>
        <v>10</v>
      </c>
      <c r="J33" s="66">
        <f t="shared" ref="J33:J48" si="2">(H33*G33/100)*100</f>
        <v>6</v>
      </c>
      <c r="K33" s="17">
        <v>2</v>
      </c>
      <c r="L33" s="17">
        <v>2</v>
      </c>
      <c r="M33" s="17">
        <v>0</v>
      </c>
      <c r="N33" s="17">
        <v>0</v>
      </c>
      <c r="O33" s="17">
        <v>0</v>
      </c>
      <c r="P33" s="17">
        <v>0</v>
      </c>
    </row>
    <row r="34" spans="5:16" x14ac:dyDescent="0.25">
      <c r="E34" s="64"/>
      <c r="F34" s="3" t="s">
        <v>48</v>
      </c>
      <c r="G34" s="4">
        <v>20</v>
      </c>
      <c r="H34" s="16">
        <v>0.3</v>
      </c>
      <c r="I34" s="41">
        <f t="shared" ref="I34:I45" si="3">G34-J34-K34-L34</f>
        <v>10</v>
      </c>
      <c r="J34" s="66">
        <f t="shared" si="2"/>
        <v>6</v>
      </c>
      <c r="K34" s="17">
        <v>2</v>
      </c>
      <c r="L34" s="17">
        <v>2</v>
      </c>
      <c r="M34" s="17">
        <v>0</v>
      </c>
      <c r="N34" s="17">
        <v>0</v>
      </c>
      <c r="O34" s="17">
        <v>0</v>
      </c>
      <c r="P34" s="17">
        <v>0</v>
      </c>
    </row>
    <row r="35" spans="5:16" x14ac:dyDescent="0.25">
      <c r="E35" s="64"/>
      <c r="F35" s="3" t="s">
        <v>49</v>
      </c>
      <c r="G35" s="4">
        <v>15</v>
      </c>
      <c r="H35" s="16">
        <v>0.3</v>
      </c>
      <c r="I35" s="41">
        <v>6</v>
      </c>
      <c r="J35" s="66">
        <f t="shared" si="2"/>
        <v>4.5</v>
      </c>
      <c r="K35" s="17">
        <v>2</v>
      </c>
      <c r="L35" s="17">
        <v>2</v>
      </c>
      <c r="M35" s="17">
        <v>0</v>
      </c>
      <c r="N35" s="17">
        <v>0</v>
      </c>
      <c r="O35" s="17">
        <v>0</v>
      </c>
      <c r="P35" s="17">
        <v>0</v>
      </c>
    </row>
    <row r="36" spans="5:16" x14ac:dyDescent="0.25">
      <c r="E36" s="64"/>
      <c r="F36" s="3" t="s">
        <v>50</v>
      </c>
      <c r="G36" s="4">
        <v>15</v>
      </c>
      <c r="H36" s="16">
        <v>0.3</v>
      </c>
      <c r="I36" s="41">
        <v>6</v>
      </c>
      <c r="J36" s="66">
        <f t="shared" si="2"/>
        <v>4.5</v>
      </c>
      <c r="K36" s="17">
        <v>2</v>
      </c>
      <c r="L36" s="17">
        <v>2</v>
      </c>
      <c r="M36" s="17">
        <v>0</v>
      </c>
      <c r="N36" s="17">
        <v>0</v>
      </c>
      <c r="O36" s="17">
        <v>0</v>
      </c>
      <c r="P36" s="17">
        <v>0</v>
      </c>
    </row>
    <row r="37" spans="5:16" x14ac:dyDescent="0.25">
      <c r="E37" s="64"/>
      <c r="F37" s="3" t="s">
        <v>51</v>
      </c>
      <c r="G37" s="4">
        <v>22</v>
      </c>
      <c r="H37" s="16">
        <v>0.3</v>
      </c>
      <c r="I37" s="41">
        <f t="shared" si="3"/>
        <v>10</v>
      </c>
      <c r="J37" s="66">
        <v>6</v>
      </c>
      <c r="K37" s="17">
        <v>3</v>
      </c>
      <c r="L37" s="17">
        <v>3</v>
      </c>
      <c r="M37" s="17">
        <v>0</v>
      </c>
      <c r="N37" s="17">
        <v>0</v>
      </c>
      <c r="O37" s="17">
        <v>0</v>
      </c>
      <c r="P37" s="17">
        <v>0</v>
      </c>
    </row>
    <row r="38" spans="5:16" x14ac:dyDescent="0.25">
      <c r="E38" s="64"/>
      <c r="F38" s="3" t="s">
        <v>52</v>
      </c>
      <c r="G38" s="4">
        <v>20</v>
      </c>
      <c r="H38" s="16">
        <v>0.3</v>
      </c>
      <c r="I38" s="41">
        <f t="shared" si="3"/>
        <v>10</v>
      </c>
      <c r="J38" s="66">
        <f t="shared" si="2"/>
        <v>6</v>
      </c>
      <c r="K38" s="17">
        <v>2</v>
      </c>
      <c r="L38" s="17">
        <v>2</v>
      </c>
      <c r="M38" s="17">
        <v>0</v>
      </c>
      <c r="N38" s="17">
        <v>0</v>
      </c>
      <c r="O38" s="17">
        <v>0</v>
      </c>
      <c r="P38" s="17">
        <v>0</v>
      </c>
    </row>
    <row r="39" spans="5:16" x14ac:dyDescent="0.25">
      <c r="E39" s="64"/>
      <c r="F39" s="3" t="s">
        <v>53</v>
      </c>
      <c r="G39" s="4">
        <v>15</v>
      </c>
      <c r="H39" s="16">
        <v>0.3</v>
      </c>
      <c r="I39" s="41">
        <v>6</v>
      </c>
      <c r="J39" s="66">
        <f t="shared" si="2"/>
        <v>4.5</v>
      </c>
      <c r="K39" s="17">
        <v>2</v>
      </c>
      <c r="L39" s="17">
        <v>2</v>
      </c>
      <c r="M39" s="17">
        <v>0</v>
      </c>
      <c r="N39" s="17">
        <v>0</v>
      </c>
      <c r="O39" s="17">
        <v>0</v>
      </c>
      <c r="P39" s="17">
        <v>0</v>
      </c>
    </row>
    <row r="40" spans="5:16" x14ac:dyDescent="0.25">
      <c r="E40" s="64"/>
      <c r="F40" s="3" t="s">
        <v>91</v>
      </c>
      <c r="G40" s="4">
        <v>20</v>
      </c>
      <c r="H40" s="16">
        <v>0.3</v>
      </c>
      <c r="I40" s="41">
        <f t="shared" si="3"/>
        <v>10</v>
      </c>
      <c r="J40" s="66">
        <f t="shared" si="2"/>
        <v>6</v>
      </c>
      <c r="K40" s="17">
        <v>2</v>
      </c>
      <c r="L40" s="17">
        <v>2</v>
      </c>
      <c r="M40" s="17">
        <v>0</v>
      </c>
      <c r="N40" s="17">
        <v>0</v>
      </c>
      <c r="O40" s="17">
        <v>0</v>
      </c>
      <c r="P40" s="17">
        <v>0</v>
      </c>
    </row>
    <row r="41" spans="5:16" x14ac:dyDescent="0.25">
      <c r="E41" s="64"/>
      <c r="F41" s="3" t="s">
        <v>54</v>
      </c>
      <c r="G41" s="4">
        <v>25</v>
      </c>
      <c r="H41" s="16">
        <v>0.3</v>
      </c>
      <c r="I41" s="41">
        <v>12</v>
      </c>
      <c r="J41" s="66">
        <v>7</v>
      </c>
      <c r="K41" s="17">
        <v>3</v>
      </c>
      <c r="L41" s="17">
        <v>3</v>
      </c>
      <c r="M41" s="17">
        <v>0</v>
      </c>
      <c r="N41" s="17">
        <v>0</v>
      </c>
      <c r="O41" s="17">
        <v>0</v>
      </c>
      <c r="P41" s="17">
        <v>0</v>
      </c>
    </row>
    <row r="42" spans="5:16" x14ac:dyDescent="0.25">
      <c r="E42" s="64" t="s">
        <v>55</v>
      </c>
      <c r="F42" s="3" t="s">
        <v>56</v>
      </c>
      <c r="G42" s="7">
        <v>13</v>
      </c>
      <c r="H42" s="21">
        <v>0.1</v>
      </c>
      <c r="I42" s="41">
        <f t="shared" si="3"/>
        <v>8</v>
      </c>
      <c r="J42" s="66">
        <v>1</v>
      </c>
      <c r="K42" s="17">
        <v>2</v>
      </c>
      <c r="L42" s="17">
        <v>2</v>
      </c>
      <c r="M42" s="17">
        <v>0</v>
      </c>
      <c r="N42" s="17">
        <v>0</v>
      </c>
      <c r="O42" s="17">
        <v>0</v>
      </c>
      <c r="P42" s="17">
        <v>0</v>
      </c>
    </row>
    <row r="43" spans="5:16" x14ac:dyDescent="0.25">
      <c r="E43" s="64"/>
      <c r="F43" s="3" t="s">
        <v>57</v>
      </c>
      <c r="G43" s="4">
        <v>20</v>
      </c>
      <c r="H43" s="16">
        <v>0.1</v>
      </c>
      <c r="I43" s="41">
        <f t="shared" si="3"/>
        <v>14</v>
      </c>
      <c r="J43" s="66">
        <f t="shared" si="2"/>
        <v>2</v>
      </c>
      <c r="K43" s="17">
        <v>2</v>
      </c>
      <c r="L43" s="17">
        <v>2</v>
      </c>
      <c r="M43" s="17">
        <v>0</v>
      </c>
      <c r="N43" s="17">
        <v>0</v>
      </c>
      <c r="O43" s="17">
        <v>0</v>
      </c>
      <c r="P43" s="17">
        <v>0</v>
      </c>
    </row>
    <row r="44" spans="5:16" x14ac:dyDescent="0.25">
      <c r="E44" s="5" t="s">
        <v>58</v>
      </c>
      <c r="F44" s="3" t="s">
        <v>59</v>
      </c>
      <c r="G44" s="4">
        <v>18</v>
      </c>
      <c r="H44" s="16">
        <v>0.2</v>
      </c>
      <c r="I44" s="41">
        <f t="shared" si="3"/>
        <v>10.399999999999999</v>
      </c>
      <c r="J44" s="66">
        <f t="shared" si="2"/>
        <v>3.6000000000000005</v>
      </c>
      <c r="K44" s="17">
        <v>2</v>
      </c>
      <c r="L44" s="17">
        <v>2</v>
      </c>
      <c r="M44" s="17">
        <v>0</v>
      </c>
      <c r="N44" s="17">
        <v>0</v>
      </c>
      <c r="O44" s="17">
        <v>0</v>
      </c>
      <c r="P44" s="17">
        <v>0</v>
      </c>
    </row>
    <row r="45" spans="5:16" x14ac:dyDescent="0.25">
      <c r="E45" s="5" t="s">
        <v>60</v>
      </c>
      <c r="F45" s="3" t="s">
        <v>61</v>
      </c>
      <c r="G45" s="4">
        <v>25</v>
      </c>
      <c r="H45" s="16">
        <v>0.15</v>
      </c>
      <c r="I45" s="41">
        <f t="shared" si="3"/>
        <v>15.25</v>
      </c>
      <c r="J45" s="66">
        <f t="shared" si="2"/>
        <v>3.75</v>
      </c>
      <c r="K45" s="17">
        <v>3</v>
      </c>
      <c r="L45" s="17">
        <v>3</v>
      </c>
      <c r="M45" s="17">
        <v>0</v>
      </c>
      <c r="N45" s="17">
        <v>0</v>
      </c>
      <c r="O45" s="17">
        <v>0</v>
      </c>
      <c r="P45" s="17">
        <v>0</v>
      </c>
    </row>
    <row r="46" spans="5:16" x14ac:dyDescent="0.25">
      <c r="E46" s="5" t="s">
        <v>62</v>
      </c>
      <c r="F46" s="3" t="s">
        <v>63</v>
      </c>
      <c r="G46" s="4">
        <v>25</v>
      </c>
      <c r="H46" s="16">
        <v>0.1</v>
      </c>
      <c r="I46" s="41">
        <v>16</v>
      </c>
      <c r="J46" s="66">
        <f t="shared" si="2"/>
        <v>2.5</v>
      </c>
      <c r="K46" s="17">
        <v>3</v>
      </c>
      <c r="L46" s="17">
        <v>3</v>
      </c>
      <c r="M46" s="17">
        <v>0</v>
      </c>
      <c r="N46" s="17">
        <v>0</v>
      </c>
      <c r="O46" s="17">
        <v>0</v>
      </c>
      <c r="P46" s="17">
        <v>0</v>
      </c>
    </row>
    <row r="47" spans="5:16" x14ac:dyDescent="0.25">
      <c r="E47" s="5" t="s">
        <v>64</v>
      </c>
      <c r="F47" s="3" t="s">
        <v>65</v>
      </c>
      <c r="G47" s="4">
        <v>0</v>
      </c>
      <c r="H47" s="4"/>
      <c r="I47" s="41">
        <v>0</v>
      </c>
      <c r="J47" s="66">
        <f t="shared" si="2"/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</row>
    <row r="48" spans="5:16" x14ac:dyDescent="0.25">
      <c r="E48" s="5" t="s">
        <v>66</v>
      </c>
      <c r="F48" s="3" t="s">
        <v>67</v>
      </c>
      <c r="G48" s="4">
        <v>0</v>
      </c>
      <c r="H48" s="4"/>
      <c r="I48" s="41">
        <v>0</v>
      </c>
      <c r="J48" s="66">
        <f t="shared" si="2"/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</row>
    <row r="49" spans="5:16" x14ac:dyDescent="0.25">
      <c r="E49" s="55" t="s">
        <v>68</v>
      </c>
      <c r="F49" s="55"/>
      <c r="G49" s="2">
        <f>SUM(G32:G48,G9:G30)</f>
        <v>683</v>
      </c>
      <c r="H49" s="2"/>
      <c r="I49" s="37">
        <v>380</v>
      </c>
      <c r="J49" s="37">
        <v>112</v>
      </c>
      <c r="K49" s="39">
        <f t="shared" ref="K49:L49" si="4">K48+K47+K46+K45+K44+K42+K41+K40+K39+K38+K37+K36+K35+K34+K33+K29+K28+K27+K26+K25+K24+K23+K22+K21+K20+K19+K18+K17+K16+K15+K14+K13+K12+K11+K10+K9+K43</f>
        <v>76</v>
      </c>
      <c r="L49" s="39">
        <f t="shared" si="4"/>
        <v>76</v>
      </c>
      <c r="M49" s="39">
        <f>SUM(M32:M48,M9:M30)</f>
        <v>19.3</v>
      </c>
      <c r="N49" s="39">
        <f t="shared" ref="N49:P49" si="5">SUM(N32:N48,N9:N30)</f>
        <v>11.7</v>
      </c>
      <c r="O49" s="39">
        <f t="shared" si="5"/>
        <v>4</v>
      </c>
      <c r="P49" s="39">
        <f t="shared" si="5"/>
        <v>4</v>
      </c>
    </row>
    <row r="50" spans="5:16" x14ac:dyDescent="0.25">
      <c r="E50" s="44" t="s">
        <v>69</v>
      </c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6"/>
    </row>
    <row r="51" spans="5:16" ht="29.65" customHeight="1" x14ac:dyDescent="0.25">
      <c r="E51" s="12"/>
      <c r="F51" s="13"/>
      <c r="G51" s="13"/>
      <c r="H51" s="13"/>
      <c r="I51" s="37" t="s">
        <v>83</v>
      </c>
      <c r="J51" s="37" t="s">
        <v>84</v>
      </c>
      <c r="K51" s="39" t="s">
        <v>85</v>
      </c>
      <c r="L51" s="39" t="s">
        <v>86</v>
      </c>
      <c r="M51" s="39" t="s">
        <v>83</v>
      </c>
      <c r="N51" s="39" t="s">
        <v>84</v>
      </c>
      <c r="O51" s="39" t="s">
        <v>85</v>
      </c>
      <c r="P51" s="39" t="s">
        <v>86</v>
      </c>
    </row>
    <row r="52" spans="5:16" x14ac:dyDescent="0.25">
      <c r="E52" s="3" t="s">
        <v>70</v>
      </c>
      <c r="F52" s="3" t="s">
        <v>71</v>
      </c>
      <c r="G52" s="4">
        <v>0</v>
      </c>
      <c r="H52" s="4"/>
      <c r="I52" s="41">
        <v>0</v>
      </c>
      <c r="J52" s="66">
        <f t="shared" ref="J52:J56" si="6">(H52*G52/100)*100</f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</row>
    <row r="53" spans="5:16" x14ac:dyDescent="0.25">
      <c r="E53" s="3" t="s">
        <v>72</v>
      </c>
      <c r="F53" s="3" t="s">
        <v>73</v>
      </c>
      <c r="G53" s="4">
        <v>30</v>
      </c>
      <c r="H53" s="16">
        <v>0.2</v>
      </c>
      <c r="I53" s="41">
        <f>G53-J53-K53-L53</f>
        <v>18</v>
      </c>
      <c r="J53" s="66">
        <f t="shared" si="6"/>
        <v>6</v>
      </c>
      <c r="K53" s="17">
        <v>3</v>
      </c>
      <c r="L53" s="17">
        <v>3</v>
      </c>
      <c r="M53" s="17">
        <v>0</v>
      </c>
      <c r="N53" s="19">
        <v>0</v>
      </c>
      <c r="O53" s="19">
        <v>0</v>
      </c>
      <c r="P53" s="19">
        <v>0</v>
      </c>
    </row>
    <row r="54" spans="5:16" x14ac:dyDescent="0.25">
      <c r="E54" s="3" t="s">
        <v>74</v>
      </c>
      <c r="F54" s="3" t="s">
        <v>75</v>
      </c>
      <c r="G54" s="4">
        <v>0</v>
      </c>
      <c r="H54" s="4"/>
      <c r="I54" s="41">
        <f t="shared" ref="I54:I57" si="7">G54-J54-K54-L54</f>
        <v>0</v>
      </c>
      <c r="J54" s="66">
        <f t="shared" si="6"/>
        <v>0</v>
      </c>
      <c r="K54" s="17">
        <v>0</v>
      </c>
      <c r="L54" s="17">
        <v>0</v>
      </c>
      <c r="M54" s="17">
        <v>0</v>
      </c>
      <c r="N54" s="19">
        <v>0</v>
      </c>
      <c r="O54" s="19">
        <v>0</v>
      </c>
      <c r="P54" s="19">
        <v>0</v>
      </c>
    </row>
    <row r="55" spans="5:16" ht="30" x14ac:dyDescent="0.25">
      <c r="E55" s="3" t="s">
        <v>76</v>
      </c>
      <c r="F55" s="3" t="s">
        <v>77</v>
      </c>
      <c r="G55" s="4">
        <v>0</v>
      </c>
      <c r="H55" s="4"/>
      <c r="I55" s="41">
        <f t="shared" si="7"/>
        <v>0</v>
      </c>
      <c r="J55" s="66">
        <f t="shared" si="6"/>
        <v>0</v>
      </c>
      <c r="K55" s="17">
        <v>0</v>
      </c>
      <c r="L55" s="17">
        <v>0</v>
      </c>
      <c r="M55" s="17">
        <v>0</v>
      </c>
      <c r="N55" s="19">
        <v>0</v>
      </c>
      <c r="O55" s="19">
        <v>0</v>
      </c>
      <c r="P55" s="19">
        <v>0</v>
      </c>
    </row>
    <row r="56" spans="5:16" x14ac:dyDescent="0.25">
      <c r="E56" s="3" t="s">
        <v>78</v>
      </c>
      <c r="F56" s="3" t="s">
        <v>79</v>
      </c>
      <c r="G56" s="4">
        <v>0</v>
      </c>
      <c r="H56" s="4"/>
      <c r="I56" s="41">
        <f t="shared" si="7"/>
        <v>0</v>
      </c>
      <c r="J56" s="66">
        <f t="shared" si="6"/>
        <v>0</v>
      </c>
      <c r="K56" s="17">
        <v>0</v>
      </c>
      <c r="L56" s="17">
        <v>0</v>
      </c>
      <c r="M56" s="17">
        <v>0</v>
      </c>
      <c r="N56" s="19">
        <v>0</v>
      </c>
      <c r="O56" s="19">
        <v>0</v>
      </c>
      <c r="P56" s="19">
        <v>0</v>
      </c>
    </row>
    <row r="57" spans="5:16" x14ac:dyDescent="0.25">
      <c r="E57" s="3" t="s">
        <v>80</v>
      </c>
      <c r="F57" s="3" t="s">
        <v>81</v>
      </c>
      <c r="G57" s="4">
        <v>5</v>
      </c>
      <c r="H57" s="16">
        <v>0.25</v>
      </c>
      <c r="I57" s="41">
        <f t="shared" si="7"/>
        <v>2</v>
      </c>
      <c r="J57" s="66">
        <v>1</v>
      </c>
      <c r="K57" s="17">
        <v>1</v>
      </c>
      <c r="L57" s="17">
        <v>1</v>
      </c>
      <c r="M57" s="17">
        <v>0</v>
      </c>
      <c r="N57" s="19">
        <v>0</v>
      </c>
      <c r="O57" s="19">
        <v>0</v>
      </c>
      <c r="P57" s="19">
        <v>0</v>
      </c>
    </row>
    <row r="58" spans="5:16" x14ac:dyDescent="0.25">
      <c r="E58" s="56" t="s">
        <v>68</v>
      </c>
      <c r="F58" s="56"/>
      <c r="G58" s="11">
        <f>SUM(G52:G57)</f>
        <v>35</v>
      </c>
      <c r="H58" s="11"/>
      <c r="I58" s="37">
        <f>SUM(I52:I57)</f>
        <v>20</v>
      </c>
      <c r="J58" s="37">
        <f t="shared" ref="J58:L58" si="8">SUM(J52:J57)</f>
        <v>7</v>
      </c>
      <c r="K58" s="39">
        <f t="shared" si="8"/>
        <v>4</v>
      </c>
      <c r="L58" s="39">
        <f t="shared" si="8"/>
        <v>4</v>
      </c>
      <c r="M58" s="39">
        <f>SUM(M52:M57)</f>
        <v>0</v>
      </c>
      <c r="N58" s="39">
        <f t="shared" ref="N58:P58" si="9">SUM(N52:N57)</f>
        <v>0</v>
      </c>
      <c r="O58" s="39">
        <f t="shared" si="9"/>
        <v>0</v>
      </c>
      <c r="P58" s="39">
        <f t="shared" si="9"/>
        <v>0</v>
      </c>
    </row>
    <row r="59" spans="5:16" x14ac:dyDescent="0.25">
      <c r="E59" s="50" t="s">
        <v>93</v>
      </c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spans="5:16" ht="26.65" customHeight="1" x14ac:dyDescent="0.25">
      <c r="E60" s="34"/>
      <c r="F60" s="34"/>
      <c r="G60" s="34"/>
      <c r="H60" s="34"/>
      <c r="I60" s="37" t="s">
        <v>83</v>
      </c>
      <c r="J60" s="37" t="s">
        <v>84</v>
      </c>
      <c r="K60" s="39"/>
      <c r="L60" s="39"/>
      <c r="M60" s="39"/>
      <c r="N60" s="39"/>
      <c r="O60" s="39"/>
      <c r="P60" s="39"/>
    </row>
    <row r="61" spans="5:16" ht="45" x14ac:dyDescent="0.25">
      <c r="E61" s="23" t="s">
        <v>136</v>
      </c>
      <c r="F61" s="24" t="s">
        <v>94</v>
      </c>
      <c r="G61" s="25">
        <v>0</v>
      </c>
      <c r="H61" s="25"/>
      <c r="I61" s="36">
        <v>0</v>
      </c>
      <c r="J61" s="67">
        <v>0</v>
      </c>
      <c r="K61" s="40"/>
      <c r="L61" s="40"/>
      <c r="M61" s="27"/>
      <c r="N61" s="28"/>
      <c r="O61" s="28"/>
      <c r="P61" s="28"/>
    </row>
    <row r="62" spans="5:16" x14ac:dyDescent="0.25">
      <c r="E62" s="29" t="s">
        <v>137</v>
      </c>
      <c r="F62" s="24" t="s">
        <v>95</v>
      </c>
      <c r="G62" s="26">
        <v>0</v>
      </c>
      <c r="H62" s="26"/>
      <c r="I62" s="36">
        <v>0</v>
      </c>
      <c r="J62" s="67">
        <v>0</v>
      </c>
      <c r="K62" s="40"/>
      <c r="L62" s="40"/>
      <c r="M62" s="27"/>
      <c r="N62" s="28"/>
      <c r="O62" s="28"/>
      <c r="P62" s="28"/>
    </row>
    <row r="63" spans="5:16" x14ac:dyDescent="0.25">
      <c r="E63" s="29" t="s">
        <v>138</v>
      </c>
      <c r="F63" s="24" t="s">
        <v>96</v>
      </c>
      <c r="G63" s="26">
        <v>0</v>
      </c>
      <c r="H63" s="26"/>
      <c r="I63" s="36">
        <v>0</v>
      </c>
      <c r="J63" s="67">
        <v>0</v>
      </c>
      <c r="K63" s="40"/>
      <c r="L63" s="40"/>
      <c r="M63" s="27"/>
      <c r="N63" s="28"/>
      <c r="O63" s="28"/>
      <c r="P63" s="28"/>
    </row>
    <row r="64" spans="5:16" ht="45" x14ac:dyDescent="0.25">
      <c r="E64" s="29" t="s">
        <v>139</v>
      </c>
      <c r="F64" s="24" t="s">
        <v>97</v>
      </c>
      <c r="G64" s="26">
        <v>0</v>
      </c>
      <c r="H64" s="26"/>
      <c r="I64" s="36">
        <v>0</v>
      </c>
      <c r="J64" s="67">
        <v>0</v>
      </c>
      <c r="K64" s="40"/>
      <c r="L64" s="40"/>
      <c r="M64" s="27"/>
      <c r="N64" s="28"/>
      <c r="O64" s="28"/>
      <c r="P64" s="28"/>
    </row>
    <row r="65" spans="5:16" x14ac:dyDescent="0.25">
      <c r="E65" s="29" t="s">
        <v>140</v>
      </c>
      <c r="F65" s="24" t="s">
        <v>98</v>
      </c>
      <c r="G65" s="26">
        <v>0</v>
      </c>
      <c r="H65" s="26"/>
      <c r="I65" s="36">
        <v>0</v>
      </c>
      <c r="J65" s="67">
        <v>0</v>
      </c>
      <c r="K65" s="40"/>
      <c r="L65" s="40"/>
      <c r="M65" s="27"/>
      <c r="N65" s="28"/>
      <c r="O65" s="28"/>
      <c r="P65" s="28"/>
    </row>
    <row r="66" spans="5:16" ht="30" x14ac:dyDescent="0.25">
      <c r="E66" s="29" t="s">
        <v>141</v>
      </c>
      <c r="F66" s="24" t="s">
        <v>99</v>
      </c>
      <c r="G66" s="26">
        <v>0</v>
      </c>
      <c r="H66" s="26"/>
      <c r="I66" s="36">
        <v>0</v>
      </c>
      <c r="J66" s="67">
        <v>0</v>
      </c>
      <c r="K66" s="41"/>
      <c r="L66" s="41"/>
      <c r="M66" s="27"/>
      <c r="N66" s="28"/>
      <c r="O66" s="28"/>
      <c r="P66" s="28"/>
    </row>
    <row r="67" spans="5:16" ht="45" x14ac:dyDescent="0.25">
      <c r="E67" s="23" t="s">
        <v>142</v>
      </c>
      <c r="F67" s="24" t="s">
        <v>100</v>
      </c>
      <c r="G67" s="25">
        <v>15</v>
      </c>
      <c r="H67" s="35">
        <v>0</v>
      </c>
      <c r="I67" s="41">
        <f t="shared" ref="I67:I88" si="10">G67-J67-K67-L67</f>
        <v>13</v>
      </c>
      <c r="J67" s="66">
        <v>2</v>
      </c>
      <c r="K67" s="40"/>
      <c r="L67" s="40"/>
      <c r="M67" s="27"/>
      <c r="N67" s="28"/>
      <c r="O67" s="28"/>
      <c r="P67" s="28"/>
    </row>
    <row r="68" spans="5:16" x14ac:dyDescent="0.25">
      <c r="E68" s="30" t="s">
        <v>101</v>
      </c>
      <c r="F68" s="24" t="s">
        <v>102</v>
      </c>
      <c r="G68" s="26">
        <v>0</v>
      </c>
      <c r="H68" s="26"/>
      <c r="I68" s="41">
        <f t="shared" si="10"/>
        <v>0</v>
      </c>
      <c r="J68" s="66">
        <f t="shared" ref="J68:J88" si="11">(H68*G68/100)*100</f>
        <v>0</v>
      </c>
      <c r="K68" s="40"/>
      <c r="L68" s="40"/>
      <c r="M68" s="27"/>
      <c r="N68" s="28"/>
      <c r="O68" s="28"/>
      <c r="P68" s="28"/>
    </row>
    <row r="69" spans="5:16" x14ac:dyDescent="0.25">
      <c r="E69" s="30" t="s">
        <v>103</v>
      </c>
      <c r="F69" s="24" t="s">
        <v>104</v>
      </c>
      <c r="G69" s="26">
        <v>0</v>
      </c>
      <c r="H69" s="26"/>
      <c r="I69" s="41">
        <f t="shared" si="10"/>
        <v>0</v>
      </c>
      <c r="J69" s="66">
        <f t="shared" si="11"/>
        <v>0</v>
      </c>
      <c r="K69" s="40"/>
      <c r="L69" s="40"/>
      <c r="M69" s="27"/>
      <c r="N69" s="28"/>
      <c r="O69" s="28"/>
      <c r="P69" s="28"/>
    </row>
    <row r="70" spans="5:16" ht="45" x14ac:dyDescent="0.25">
      <c r="E70" s="31" t="s">
        <v>103</v>
      </c>
      <c r="F70" s="38" t="s">
        <v>105</v>
      </c>
      <c r="G70" s="32">
        <v>0</v>
      </c>
      <c r="H70" s="32"/>
      <c r="I70" s="41">
        <f t="shared" si="10"/>
        <v>0</v>
      </c>
      <c r="J70" s="66">
        <f t="shared" si="11"/>
        <v>0</v>
      </c>
      <c r="K70" s="28"/>
      <c r="L70" s="28"/>
      <c r="M70" s="27"/>
      <c r="N70" s="28"/>
      <c r="O70" s="28"/>
      <c r="P70" s="28"/>
    </row>
    <row r="71" spans="5:16" ht="30" x14ac:dyDescent="0.25">
      <c r="E71" s="30" t="s">
        <v>103</v>
      </c>
      <c r="F71" s="24" t="s">
        <v>106</v>
      </c>
      <c r="G71" s="26">
        <v>0</v>
      </c>
      <c r="H71" s="26"/>
      <c r="I71" s="41">
        <f t="shared" si="10"/>
        <v>0</v>
      </c>
      <c r="J71" s="66">
        <f t="shared" si="11"/>
        <v>0</v>
      </c>
      <c r="K71" s="40"/>
      <c r="L71" s="40"/>
      <c r="M71" s="27"/>
      <c r="N71" s="28"/>
      <c r="O71" s="28"/>
      <c r="P71" s="28"/>
    </row>
    <row r="72" spans="5:16" ht="30" x14ac:dyDescent="0.25">
      <c r="E72" s="30" t="s">
        <v>103</v>
      </c>
      <c r="F72" s="24" t="s">
        <v>107</v>
      </c>
      <c r="G72" s="26">
        <v>0</v>
      </c>
      <c r="H72" s="26"/>
      <c r="I72" s="41">
        <f t="shared" si="10"/>
        <v>0</v>
      </c>
      <c r="J72" s="66">
        <f t="shared" si="11"/>
        <v>0</v>
      </c>
      <c r="K72" s="40"/>
      <c r="L72" s="40"/>
      <c r="M72" s="27"/>
      <c r="N72" s="28"/>
      <c r="O72" s="28"/>
      <c r="P72" s="28"/>
    </row>
    <row r="73" spans="5:16" ht="30" x14ac:dyDescent="0.25">
      <c r="E73" s="30" t="s">
        <v>108</v>
      </c>
      <c r="F73" s="24" t="s">
        <v>109</v>
      </c>
      <c r="G73" s="26">
        <v>0</v>
      </c>
      <c r="H73" s="26"/>
      <c r="I73" s="41">
        <f t="shared" si="10"/>
        <v>0</v>
      </c>
      <c r="J73" s="66">
        <f t="shared" si="11"/>
        <v>0</v>
      </c>
      <c r="K73" s="40"/>
      <c r="L73" s="40"/>
      <c r="M73" s="27"/>
      <c r="N73" s="28"/>
      <c r="O73" s="28"/>
      <c r="P73" s="28"/>
    </row>
    <row r="74" spans="5:16" ht="30" x14ac:dyDescent="0.25">
      <c r="E74" s="30" t="s">
        <v>110</v>
      </c>
      <c r="F74" s="24" t="s">
        <v>111</v>
      </c>
      <c r="G74" s="26">
        <v>0</v>
      </c>
      <c r="H74" s="26"/>
      <c r="I74" s="41">
        <f t="shared" si="10"/>
        <v>0</v>
      </c>
      <c r="J74" s="66">
        <f t="shared" si="11"/>
        <v>0</v>
      </c>
      <c r="K74" s="40"/>
      <c r="L74" s="40"/>
      <c r="M74" s="27"/>
      <c r="N74" s="28"/>
      <c r="O74" s="28"/>
      <c r="P74" s="28"/>
    </row>
    <row r="75" spans="5:16" x14ac:dyDescent="0.25">
      <c r="E75" s="30" t="s">
        <v>112</v>
      </c>
      <c r="F75" s="24" t="s">
        <v>113</v>
      </c>
      <c r="G75" s="26">
        <v>0</v>
      </c>
      <c r="H75" s="26"/>
      <c r="I75" s="41">
        <f t="shared" si="10"/>
        <v>0</v>
      </c>
      <c r="J75" s="66">
        <f t="shared" si="11"/>
        <v>0</v>
      </c>
      <c r="K75" s="40"/>
      <c r="L75" s="41"/>
      <c r="M75" s="27"/>
      <c r="N75" s="28"/>
      <c r="O75" s="28"/>
      <c r="P75" s="28"/>
    </row>
    <row r="76" spans="5:16" x14ac:dyDescent="0.25">
      <c r="E76" s="30" t="s">
        <v>112</v>
      </c>
      <c r="F76" s="24" t="s">
        <v>114</v>
      </c>
      <c r="G76" s="26">
        <v>0</v>
      </c>
      <c r="H76" s="26"/>
      <c r="I76" s="41">
        <f t="shared" si="10"/>
        <v>0</v>
      </c>
      <c r="J76" s="66">
        <f t="shared" si="11"/>
        <v>0</v>
      </c>
      <c r="K76" s="40"/>
      <c r="L76" s="41"/>
      <c r="M76" s="27"/>
      <c r="N76" s="28"/>
      <c r="O76" s="28"/>
      <c r="P76" s="28"/>
    </row>
    <row r="77" spans="5:16" ht="30" x14ac:dyDescent="0.25">
      <c r="E77" s="30" t="s">
        <v>112</v>
      </c>
      <c r="F77" s="24" t="s">
        <v>115</v>
      </c>
      <c r="G77" s="26">
        <v>0</v>
      </c>
      <c r="H77" s="26"/>
      <c r="I77" s="41">
        <f t="shared" si="10"/>
        <v>0</v>
      </c>
      <c r="J77" s="66">
        <f t="shared" si="11"/>
        <v>0</v>
      </c>
      <c r="K77" s="40"/>
      <c r="L77" s="41"/>
      <c r="M77" s="27"/>
      <c r="N77" s="28"/>
      <c r="O77" s="28"/>
      <c r="P77" s="28"/>
    </row>
    <row r="78" spans="5:16" ht="30" x14ac:dyDescent="0.25">
      <c r="E78" s="24" t="s">
        <v>116</v>
      </c>
      <c r="F78" s="24" t="s">
        <v>117</v>
      </c>
      <c r="G78" s="25">
        <v>0</v>
      </c>
      <c r="H78" s="25"/>
      <c r="I78" s="41">
        <f t="shared" si="10"/>
        <v>0</v>
      </c>
      <c r="J78" s="66">
        <f t="shared" si="11"/>
        <v>0</v>
      </c>
      <c r="K78" s="36"/>
      <c r="L78" s="36"/>
      <c r="M78" s="27"/>
      <c r="N78" s="28"/>
      <c r="O78" s="28"/>
      <c r="P78" s="28"/>
    </row>
    <row r="79" spans="5:16" x14ac:dyDescent="0.25">
      <c r="E79" s="30" t="s">
        <v>118</v>
      </c>
      <c r="F79" s="24" t="s">
        <v>119</v>
      </c>
      <c r="G79" s="26">
        <v>15</v>
      </c>
      <c r="H79" s="35">
        <v>0.05</v>
      </c>
      <c r="I79" s="41">
        <f t="shared" si="10"/>
        <v>14.25</v>
      </c>
      <c r="J79" s="66">
        <f t="shared" si="11"/>
        <v>0.75</v>
      </c>
      <c r="K79" s="40"/>
      <c r="L79" s="40"/>
      <c r="M79" s="27"/>
      <c r="N79" s="28"/>
      <c r="O79" s="28"/>
      <c r="P79" s="28"/>
    </row>
    <row r="80" spans="5:16" x14ac:dyDescent="0.25">
      <c r="E80" s="30" t="s">
        <v>120</v>
      </c>
      <c r="F80" s="24" t="s">
        <v>121</v>
      </c>
      <c r="G80" s="26">
        <v>0</v>
      </c>
      <c r="H80" s="26"/>
      <c r="I80" s="41">
        <f t="shared" si="10"/>
        <v>0</v>
      </c>
      <c r="J80" s="66">
        <f t="shared" si="11"/>
        <v>0</v>
      </c>
      <c r="K80" s="40"/>
      <c r="L80" s="40"/>
      <c r="M80" s="27"/>
      <c r="N80" s="28"/>
      <c r="O80" s="28"/>
      <c r="P80" s="28"/>
    </row>
    <row r="81" spans="5:16" ht="30" x14ac:dyDescent="0.25">
      <c r="E81" s="30" t="s">
        <v>122</v>
      </c>
      <c r="F81" s="24" t="s">
        <v>123</v>
      </c>
      <c r="G81" s="26">
        <v>0</v>
      </c>
      <c r="H81" s="26"/>
      <c r="I81" s="41">
        <f t="shared" si="10"/>
        <v>0</v>
      </c>
      <c r="J81" s="66">
        <f t="shared" si="11"/>
        <v>0</v>
      </c>
      <c r="K81" s="41"/>
      <c r="L81" s="40"/>
      <c r="M81" s="27"/>
      <c r="N81" s="28"/>
      <c r="O81" s="28"/>
      <c r="P81" s="28"/>
    </row>
    <row r="82" spans="5:16" ht="30" x14ac:dyDescent="0.25">
      <c r="E82" s="31" t="s">
        <v>122</v>
      </c>
      <c r="F82" s="38" t="s">
        <v>124</v>
      </c>
      <c r="G82" s="26">
        <v>14</v>
      </c>
      <c r="H82" s="35">
        <v>0.2</v>
      </c>
      <c r="I82" s="41">
        <f t="shared" si="10"/>
        <v>11.2</v>
      </c>
      <c r="J82" s="66">
        <f t="shared" si="11"/>
        <v>2.8000000000000003</v>
      </c>
      <c r="K82" s="41"/>
      <c r="L82" s="41"/>
      <c r="M82" s="27"/>
      <c r="N82" s="28"/>
      <c r="O82" s="28"/>
      <c r="P82" s="28"/>
    </row>
    <row r="83" spans="5:16" ht="30" x14ac:dyDescent="0.25">
      <c r="E83" s="31" t="s">
        <v>122</v>
      </c>
      <c r="F83" s="38" t="s">
        <v>125</v>
      </c>
      <c r="G83" s="26">
        <v>10</v>
      </c>
      <c r="H83" s="35">
        <v>0.2</v>
      </c>
      <c r="I83" s="41">
        <f t="shared" si="10"/>
        <v>8</v>
      </c>
      <c r="J83" s="66">
        <f t="shared" si="11"/>
        <v>2</v>
      </c>
      <c r="K83" s="41"/>
      <c r="L83" s="41"/>
      <c r="M83" s="27"/>
      <c r="N83" s="28"/>
      <c r="O83" s="28"/>
      <c r="P83" s="28"/>
    </row>
    <row r="84" spans="5:16" ht="19.7" customHeight="1" x14ac:dyDescent="0.25">
      <c r="E84" s="30" t="s">
        <v>126</v>
      </c>
      <c r="F84" s="24" t="s">
        <v>127</v>
      </c>
      <c r="G84" s="26">
        <v>13</v>
      </c>
      <c r="H84" s="35">
        <v>0</v>
      </c>
      <c r="I84" s="41">
        <f t="shared" si="10"/>
        <v>13</v>
      </c>
      <c r="J84" s="66">
        <f t="shared" si="11"/>
        <v>0</v>
      </c>
      <c r="K84" s="40"/>
      <c r="L84" s="40"/>
      <c r="M84" s="27"/>
      <c r="N84" s="28"/>
      <c r="O84" s="28"/>
      <c r="P84" s="28"/>
    </row>
    <row r="85" spans="5:16" ht="30" x14ac:dyDescent="0.25">
      <c r="E85" s="30" t="s">
        <v>128</v>
      </c>
      <c r="F85" s="24" t="s">
        <v>129</v>
      </c>
      <c r="G85" s="26">
        <v>14</v>
      </c>
      <c r="H85" s="35">
        <v>0.05</v>
      </c>
      <c r="I85" s="41">
        <f t="shared" si="10"/>
        <v>13.3</v>
      </c>
      <c r="J85" s="66">
        <f t="shared" si="11"/>
        <v>0.70000000000000007</v>
      </c>
      <c r="K85" s="40"/>
      <c r="L85" s="40"/>
      <c r="M85" s="27"/>
      <c r="N85" s="28"/>
      <c r="O85" s="28"/>
      <c r="P85" s="28"/>
    </row>
    <row r="86" spans="5:16" x14ac:dyDescent="0.25">
      <c r="E86" s="30" t="s">
        <v>130</v>
      </c>
      <c r="F86" s="24" t="s">
        <v>131</v>
      </c>
      <c r="G86" s="26">
        <v>0</v>
      </c>
      <c r="H86" s="26"/>
      <c r="I86" s="41">
        <f t="shared" si="10"/>
        <v>0</v>
      </c>
      <c r="J86" s="66">
        <f t="shared" si="11"/>
        <v>0</v>
      </c>
      <c r="K86" s="41"/>
      <c r="L86" s="40"/>
      <c r="M86" s="27"/>
      <c r="N86" s="28"/>
      <c r="O86" s="28"/>
      <c r="P86" s="28"/>
    </row>
    <row r="87" spans="5:16" x14ac:dyDescent="0.25">
      <c r="E87" s="30" t="s">
        <v>132</v>
      </c>
      <c r="F87" s="24" t="s">
        <v>133</v>
      </c>
      <c r="G87" s="26">
        <v>0</v>
      </c>
      <c r="H87" s="26"/>
      <c r="I87" s="41">
        <f t="shared" si="10"/>
        <v>0</v>
      </c>
      <c r="J87" s="66">
        <f t="shared" si="11"/>
        <v>0</v>
      </c>
      <c r="K87" s="41"/>
      <c r="L87" s="40"/>
      <c r="M87" s="27"/>
      <c r="N87" s="28"/>
      <c r="O87" s="28"/>
      <c r="P87" s="28"/>
    </row>
    <row r="88" spans="5:16" ht="30" x14ac:dyDescent="0.25">
      <c r="E88" s="30" t="s">
        <v>134</v>
      </c>
      <c r="F88" s="24" t="s">
        <v>135</v>
      </c>
      <c r="G88" s="26">
        <v>0</v>
      </c>
      <c r="H88" s="26"/>
      <c r="I88" s="41">
        <f t="shared" si="10"/>
        <v>0</v>
      </c>
      <c r="J88" s="66">
        <f t="shared" si="11"/>
        <v>0</v>
      </c>
      <c r="K88" s="40"/>
      <c r="L88" s="40"/>
      <c r="M88" s="27"/>
      <c r="N88" s="28"/>
      <c r="O88" s="28"/>
      <c r="P88" s="28"/>
    </row>
    <row r="89" spans="5:16" x14ac:dyDescent="0.25">
      <c r="E89" s="51" t="s">
        <v>68</v>
      </c>
      <c r="F89" s="51"/>
      <c r="G89" s="33">
        <f>SUM(G61:G88)</f>
        <v>81</v>
      </c>
      <c r="H89" s="33"/>
      <c r="I89" s="37">
        <v>72</v>
      </c>
      <c r="J89" s="37">
        <v>9</v>
      </c>
      <c r="K89" s="37"/>
      <c r="L89" s="37"/>
      <c r="M89" s="27"/>
      <c r="N89" s="28"/>
      <c r="O89" s="19"/>
      <c r="P89" s="19"/>
    </row>
  </sheetData>
  <mergeCells count="17">
    <mergeCell ref="E42:E43"/>
    <mergeCell ref="E3:P3"/>
    <mergeCell ref="E4:P4"/>
    <mergeCell ref="H5:H8"/>
    <mergeCell ref="E59:P59"/>
    <mergeCell ref="E89:F89"/>
    <mergeCell ref="E31:P31"/>
    <mergeCell ref="E49:F49"/>
    <mergeCell ref="E58:F58"/>
    <mergeCell ref="E50:P50"/>
    <mergeCell ref="M6:P7"/>
    <mergeCell ref="G5:G8"/>
    <mergeCell ref="I5:P5"/>
    <mergeCell ref="I6:L7"/>
    <mergeCell ref="E5:E8"/>
    <mergeCell ref="F5:F8"/>
    <mergeCell ref="E32:E41"/>
  </mergeCells>
  <pageMargins left="0.7" right="0.7" top="0.75" bottom="0.75" header="0.3" footer="0.3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2024-04-17T11:51:24Z</dcterms:modified>
</cp:coreProperties>
</file>